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  <definedName name="_xlnm.Print_Area" localSheetId="0">EAA!$A$1:$H$31</definedName>
  </definedNames>
  <calcPr calcId="145621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<sst xmlns="http://schemas.openxmlformats.org/spreadsheetml/2006/main" count="27" uniqueCount="27">
  <si>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</si>
  <si>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</si>
  <si>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</si>
  <si>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</si>
  <si>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</si>
  <si>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</si>
  <si>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</si>
  <si>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</si>
  <si>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</si>
  <si>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</si>
  <si>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</si>
  <si>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</si>
  <si>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</si>
  <si>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</si>
  <si>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</si>
  <si>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</si>
  <si>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</si>
  <si>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</si>
  <si>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</si>
  <si>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</si>
  <si>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</si>
  <si>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</si>
  <si>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</si>
  <si>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</si>
  <si>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</si>
  <si>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</si>
  <si>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JUNTA MUNICIPAL DE AGUA POTABLE Y ALCANTARILLADO DE CORTAZAR, GTO.
ESTADO ANALÍTICO DEL ACTIVO
Del 1 de Enero al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</si>
</sst>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2" fillId="0" borderId="0" xfId="8" applyFont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tabSelected="1" zoomScaleNormal="100" workbookViewId="0">
      <selection activeCell="A30" sqref="A30:XFD3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5" t="s">
        <v>26</v>
      </c>
      <c r="B1" s="26"/>
      <c r="C1" s="26"/>
      <c r="D1" s="26"/>
      <c r="E1" s="26"/>
      <c r="F1" s="26"/>
      <c r="G1" s="27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140840771.40000001</v>
      </c>
      <c r="D4" s="13">
        <f>SUM(D6+D15)</f>
        <v>146602126.19</v>
      </c>
      <c r="E4" s="13">
        <f>SUM(E6+E15)</f>
        <v>144116915.84999999</v>
      </c>
      <c r="F4" s="13">
        <f>SUM(F6+F15)</f>
        <v>143325981.74000001</v>
      </c>
      <c r="G4" s="13">
        <f>SUM(G6+G15)</f>
        <v>2485210.3399999929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49076761.610000007</v>
      </c>
      <c r="D6" s="13">
        <f>SUM(D7:D13)</f>
        <v>124454048.50999999</v>
      </c>
      <c r="E6" s="13">
        <f>SUM(E7:E13)</f>
        <v>119077012.38999999</v>
      </c>
      <c r="F6" s="13">
        <f>SUM(F7:F13)</f>
        <v>54453797.730000004</v>
      </c>
      <c r="G6" s="18">
        <f>SUM(G7:G13)</f>
        <v>5377036.1199999964</v>
      </c>
    </row>
    <row r="7" spans="1:7" x14ac:dyDescent="0.2">
      <c r="A7" s="3">
        <v>1110</v>
      </c>
      <c r="B7" s="7" t="s">
        <v>9</v>
      </c>
      <c r="C7" s="18">
        <v>42678646.840000004</v>
      </c>
      <c r="D7" s="18">
        <v>63037314.789999999</v>
      </c>
      <c r="E7" s="18">
        <v>54752967.299999997</v>
      </c>
      <c r="F7" s="18">
        <f>C7+D7-E7</f>
        <v>50962994.329999998</v>
      </c>
      <c r="G7" s="18">
        <f t="shared" ref="G7:G13" si="0">F7-C7</f>
        <v>8284347.4899999946</v>
      </c>
    </row>
    <row r="8" spans="1:7" x14ac:dyDescent="0.2">
      <c r="A8" s="3">
        <v>1120</v>
      </c>
      <c r="B8" s="7" t="s">
        <v>10</v>
      </c>
      <c r="C8" s="18">
        <v>4868027.84</v>
      </c>
      <c r="D8" s="18">
        <v>58968770.939999998</v>
      </c>
      <c r="E8" s="18">
        <v>61320625.859999999</v>
      </c>
      <c r="F8" s="18">
        <f t="shared" ref="F8:F13" si="1">C8+D8-E8</f>
        <v>2516172.9200000018</v>
      </c>
      <c r="G8" s="18">
        <f t="shared" si="0"/>
        <v>-2351854.9199999981</v>
      </c>
    </row>
    <row r="9" spans="1:7" x14ac:dyDescent="0.2">
      <c r="A9" s="3">
        <v>1130</v>
      </c>
      <c r="B9" s="7" t="s">
        <v>11</v>
      </c>
      <c r="C9" s="18">
        <v>543938.87</v>
      </c>
      <c r="D9" s="18">
        <v>313334.96999999997</v>
      </c>
      <c r="E9" s="18">
        <v>854500.71</v>
      </c>
      <c r="F9" s="18">
        <f t="shared" si="1"/>
        <v>2773.1300000000047</v>
      </c>
      <c r="G9" s="18">
        <f t="shared" si="0"/>
        <v>-541165.74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986148.06</v>
      </c>
      <c r="D11" s="18">
        <v>2134627.81</v>
      </c>
      <c r="E11" s="18">
        <v>2148918.52</v>
      </c>
      <c r="F11" s="18">
        <f t="shared" si="1"/>
        <v>971857.35000000009</v>
      </c>
      <c r="G11" s="18">
        <f t="shared" si="0"/>
        <v>-14290.709999999963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91764009.790000007</v>
      </c>
      <c r="D15" s="13">
        <f>SUM(D16:D24)</f>
        <v>22148077.68</v>
      </c>
      <c r="E15" s="13">
        <f>SUM(E16:E24)</f>
        <v>25039903.460000001</v>
      </c>
      <c r="F15" s="13">
        <f>SUM(F16:F24)</f>
        <v>88872184.010000005</v>
      </c>
      <c r="G15" s="13">
        <f>SUM(G16:G24)</f>
        <v>-2891825.7800000035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8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8" x14ac:dyDescent="0.2">
      <c r="A18" s="3">
        <v>1230</v>
      </c>
      <c r="B18" s="7" t="s">
        <v>17</v>
      </c>
      <c r="C18" s="19">
        <v>108827014.76000001</v>
      </c>
      <c r="D18" s="19">
        <v>17640822.170000002</v>
      </c>
      <c r="E18" s="19">
        <v>18499749.010000002</v>
      </c>
      <c r="F18" s="19">
        <f t="shared" si="3"/>
        <v>107968087.92</v>
      </c>
      <c r="G18" s="19">
        <f t="shared" si="2"/>
        <v>-858926.84000000358</v>
      </c>
    </row>
    <row r="19" spans="1:8" x14ac:dyDescent="0.2">
      <c r="A19" s="3">
        <v>1240</v>
      </c>
      <c r="B19" s="7" t="s">
        <v>18</v>
      </c>
      <c r="C19" s="18">
        <v>16411530.59</v>
      </c>
      <c r="D19" s="18">
        <v>764184.32</v>
      </c>
      <c r="E19" s="18">
        <v>133416.43</v>
      </c>
      <c r="F19" s="18">
        <f t="shared" si="3"/>
        <v>17042298.48</v>
      </c>
      <c r="G19" s="18">
        <f t="shared" si="2"/>
        <v>630767.8900000006</v>
      </c>
    </row>
    <row r="20" spans="1:8" x14ac:dyDescent="0.2">
      <c r="A20" s="3">
        <v>1250</v>
      </c>
      <c r="B20" s="7" t="s">
        <v>19</v>
      </c>
      <c r="C20" s="18">
        <v>8308371.4500000002</v>
      </c>
      <c r="D20" s="18">
        <v>0</v>
      </c>
      <c r="E20" s="18">
        <v>0</v>
      </c>
      <c r="F20" s="18">
        <f t="shared" si="3"/>
        <v>8308371.4500000002</v>
      </c>
      <c r="G20" s="18">
        <f t="shared" si="2"/>
        <v>0</v>
      </c>
    </row>
    <row r="21" spans="1:8" x14ac:dyDescent="0.2">
      <c r="A21" s="3">
        <v>1260</v>
      </c>
      <c r="B21" s="7" t="s">
        <v>20</v>
      </c>
      <c r="C21" s="18">
        <v>-44824951.369999997</v>
      </c>
      <c r="D21" s="18">
        <v>11751.61</v>
      </c>
      <c r="E21" s="18">
        <v>0</v>
      </c>
      <c r="F21" s="18">
        <f t="shared" si="3"/>
        <v>-44813199.759999998</v>
      </c>
      <c r="G21" s="18">
        <f t="shared" si="2"/>
        <v>11751.609999999404</v>
      </c>
    </row>
    <row r="22" spans="1:8" x14ac:dyDescent="0.2">
      <c r="A22" s="3">
        <v>1270</v>
      </c>
      <c r="B22" s="7" t="s">
        <v>21</v>
      </c>
      <c r="C22" s="18">
        <v>3042044.36</v>
      </c>
      <c r="D22" s="18">
        <v>3731319.58</v>
      </c>
      <c r="E22" s="18">
        <v>6406738.0199999996</v>
      </c>
      <c r="F22" s="18">
        <f t="shared" si="3"/>
        <v>366625.91999999993</v>
      </c>
      <c r="G22" s="18">
        <f t="shared" si="2"/>
        <v>-2675418.44</v>
      </c>
    </row>
    <row r="23" spans="1:8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8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8" x14ac:dyDescent="0.2">
      <c r="A25" s="16"/>
      <c r="B25" s="6"/>
      <c r="C25" s="14"/>
      <c r="D25" s="14"/>
      <c r="E25" s="14"/>
      <c r="F25" s="14"/>
      <c r="G25" s="14"/>
    </row>
    <row r="26" spans="1:8" x14ac:dyDescent="0.2">
      <c r="B26" s="28" t="s">
        <v>25</v>
      </c>
      <c r="C26" s="28"/>
      <c r="D26" s="28"/>
      <c r="E26" s="28"/>
      <c r="F26" s="28"/>
      <c r="G26" s="28"/>
    </row>
    <row r="30" spans="1:8" x14ac:dyDescent="0.2">
      <c r="B30" s="20"/>
      <c r="C30" s="21"/>
      <c r="D30" s="22"/>
      <c r="E30" s="22"/>
      <c r="F30" s="22"/>
      <c r="G30" s="21"/>
      <c r="H30" s="22"/>
    </row>
    <row r="31" spans="1:8" ht="39.75" customHeight="1" x14ac:dyDescent="0.2">
      <c r="B31" s="23"/>
      <c r="C31" s="29"/>
      <c r="D31" s="29"/>
      <c r="E31" s="24"/>
      <c r="F31" s="24"/>
      <c r="G31" s="29"/>
      <c r="H31" s="29"/>
    </row>
  </sheetData>
  <sheetProtection formatCells="0" formatColumns="0" formatRows="0" autoFilter="0"/>
  <mergeCells count="4">
    <mergeCell ref="A1:G1"/>
    <mergeCell ref="B26:G26"/>
    <mergeCell ref="C31:D31"/>
    <mergeCell ref="G31:H31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2020-10-21T20:49:17Z</cp:lastPrinted>
  <dcterms:created xsi:type="dcterms:W3CDTF">2014-02-09T04:04:15Z</dcterms:created>
  <dcterms:modified xsi:type="dcterms:W3CDTF">2020-10-23T20:46:08Z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